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5" yWindow="105" windowWidth="10800" windowHeight="8295" activeTab="0"/>
  </bookViews>
  <sheets>
    <sheet name="Звед б-т" sheetId="1" r:id="rId1"/>
  </sheets>
  <definedNames>
    <definedName name="_xlnm.Print_Area" localSheetId="0">'Звед б-т'!$A$1:$E$38</definedName>
  </definedNames>
  <calcPr fullCalcOnLoad="1"/>
</workbook>
</file>

<file path=xl/sharedStrings.xml><?xml version="1.0" encoding="utf-8"?>
<sst xmlns="http://schemas.openxmlformats.org/spreadsheetml/2006/main" count="44" uniqueCount="37">
  <si>
    <t>Найменування платежів</t>
  </si>
  <si>
    <t>Всього доходів</t>
  </si>
  <si>
    <t>Адміністративні штрафи та інші санкції</t>
  </si>
  <si>
    <t>виконання доходної частини бюджету району</t>
  </si>
  <si>
    <t>Фактичне надходження</t>
  </si>
  <si>
    <t>Податок на прибуток підприємств </t>
  </si>
  <si>
    <t>Плата за землю </t>
  </si>
  <si>
    <t>Державне мито </t>
  </si>
  <si>
    <t>Інші надходження</t>
  </si>
  <si>
    <t>Аналіз</t>
  </si>
  <si>
    <t>Частина чистого прибутку (доходу) комунальних унітарних підприємств та їх об`єднань, що вилучається до бюджету</t>
  </si>
  <si>
    <t xml:space="preserve">Акцизний податок </t>
  </si>
  <si>
    <t>Податок на майно відмінне від земельної ділянки</t>
  </si>
  <si>
    <t>Місцеві податки і збори, в т.ч.</t>
  </si>
  <si>
    <t>Туристичний збір</t>
  </si>
  <si>
    <t>Єдиний податок</t>
  </si>
  <si>
    <t>Рентна плата за спеціальне використання лісових ресурсів</t>
  </si>
  <si>
    <t>Рентна плата за користування надрами</t>
  </si>
  <si>
    <t>Податок та збір на доходи фізичних осіб (60%)</t>
  </si>
  <si>
    <t xml:space="preserve"> %</t>
  </si>
  <si>
    <t xml:space="preserve"> +-</t>
  </si>
  <si>
    <t xml:space="preserve">Транспортний податок 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</si>
  <si>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</si>
  <si>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адміністративних послуг</t>
  </si>
  <si>
    <t xml:space="preserve">Уточнені бюджетні призначення </t>
  </si>
  <si>
    <t>Плата за розміщення тимчасово вільних коштів місцевих бюджетів </t>
  </si>
  <si>
    <t>більше 200%</t>
  </si>
  <si>
    <t>УКРАЇНА</t>
  </si>
  <si>
    <t xml:space="preserve">ЧЕРНІГІВСЬКА РАЙОННА ДЕРЖАВНА АДМІНІСТРАЦІЯ
 ЧЕРНІГІВСЬКОЇ ОБЛАСТІ
</t>
  </si>
  <si>
    <t>ФІНАНСОВЕ УПРАВЛІННЯ</t>
  </si>
  <si>
    <t>Шевченка, 48, м. Чернігів, 14027, тел./факс 675-481, e-mail: chadm_finupchrda@cg.gov.ua, ЄДРПОУ 02318679</t>
  </si>
  <si>
    <t>_______________________№______________</t>
  </si>
  <si>
    <t>На № ____________від ______________</t>
  </si>
  <si>
    <t>\</t>
  </si>
  <si>
    <t>за січень - серпень 2019 року</t>
  </si>
  <si>
    <t>за січень-серпень 2019 року</t>
  </si>
  <si>
    <t>Факт 8 міс/2019/  бюджетні призначення 8 міс/2019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</si>
</sst>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%"/>
    <numFmt numFmtId="182" formatCode="0.000"/>
    <numFmt numFmtId="183" formatCode="0.0000"/>
    <numFmt numFmtId="184" formatCode="0.00000"/>
  </numFmts>
  <fonts count="48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Arial"/>
      <family val="2"/>
    </font>
    <font>
      <sz val="14"/>
      <name val="Times New Roman"/>
      <family val="1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Fill="1" applyBorder="1" applyAlignment="1">
      <alignment vertical="top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180" fontId="1" fillId="33" borderId="12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1" fillId="34" borderId="11" xfId="0" applyFont="1" applyFill="1" applyBorder="1" applyAlignment="1">
      <alignment horizontal="center" vertical="top" wrapText="1"/>
    </xf>
    <xf numFmtId="2" fontId="1" fillId="35" borderId="12" xfId="0" applyNumberFormat="1" applyFont="1" applyFill="1" applyBorder="1" applyAlignment="1" applyProtection="1">
      <alignment horizontal="center" vertical="top"/>
      <protection/>
    </xf>
    <xf numFmtId="180" fontId="1" fillId="0" borderId="12" xfId="0" applyNumberFormat="1" applyFont="1" applyFill="1" applyBorder="1" applyAlignment="1">
      <alignment horizontal="center" vertical="top"/>
    </xf>
    <xf numFmtId="180" fontId="6" fillId="0" borderId="12" xfId="0" applyNumberFormat="1" applyFont="1" applyFill="1" applyBorder="1" applyAlignment="1">
      <alignment horizontal="center" vertical="top"/>
    </xf>
    <xf numFmtId="2" fontId="7" fillId="35" borderId="12" xfId="0" applyNumberFormat="1" applyFont="1" applyFill="1" applyBorder="1" applyAlignment="1" applyProtection="1">
      <alignment horizontal="center" vertical="top"/>
      <protection/>
    </xf>
    <xf numFmtId="180" fontId="5" fillId="34" borderId="12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/>
    </xf>
    <xf numFmtId="180" fontId="1" fillId="0" borderId="0" xfId="0" applyNumberFormat="1" applyFont="1" applyFill="1" applyBorder="1" applyAlignment="1">
      <alignment horizontal="center" vertical="top" wrapText="1"/>
    </xf>
    <xf numFmtId="180" fontId="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4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400050</xdr:colOff>
      <xdr:row>13</xdr:row>
      <xdr:rowOff>0</xdr:rowOff>
    </xdr:from>
    <xdr:to>
      <xdr:col>0</xdr:col>
      <xdr:colOff>971550</xdr:colOff>
      <xdr:row>13</xdr:row>
      <xdr:rowOff>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261937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466725</xdr:colOff>
      <xdr:row>0</xdr:row>
      <xdr:rowOff>104775</xdr:rowOff>
    </xdr:from>
    <xdr:to>
      <xdr:col>1</xdr:col>
      <xdr:colOff>1038225</xdr:colOff>
      <xdr:row>4</xdr:row>
      <xdr:rowOff>95250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10477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view="pageBreakPreview" zoomScale="66" zoomScaleNormal="80" zoomScaleSheetLayoutView="66" zoomScalePageLayoutView="0" workbookViewId="0" topLeftCell="A1">
      <selection activeCell="B31" sqref="B31"/>
    </sheetView>
  </sheetViews>
  <sheetFormatPr defaultColWidth="9.00390625" defaultRowHeight="12.75"/>
  <cols>
    <col min="1" max="1" width="49.75390625" style="23" customWidth="1"/>
    <col min="2" max="2" width="21.75390625" style="23" customWidth="1"/>
    <col min="3" max="3" width="21.00390625" style="23" customWidth="1"/>
    <col min="4" max="5" width="16.00390625" style="23" customWidth="1"/>
    <col min="6" max="6" width="9.625" style="23" bestFit="1" customWidth="1"/>
    <col min="7" max="16384" width="9.125" style="23" customWidth="1"/>
  </cols>
  <sheetData>
    <row r="1" spans="1:5" s="24" customFormat="1" ht="12.75">
      <c r="A1" s="25"/>
      <c r="B1" s="25"/>
      <c r="C1" s="25"/>
      <c r="D1" s="25"/>
      <c r="E1" s="25"/>
    </row>
    <row r="2" spans="1:5" s="24" customFormat="1" ht="12.75">
      <c r="A2" s="25"/>
      <c r="B2" s="25"/>
      <c r="C2" s="25"/>
      <c r="D2" s="25"/>
      <c r="E2" s="25"/>
    </row>
    <row r="3" spans="1:5" s="24" customFormat="1" ht="12.75">
      <c r="A3" s="25"/>
      <c r="B3" s="25"/>
      <c r="C3" s="25"/>
      <c r="D3" s="25"/>
      <c r="E3" s="25"/>
    </row>
    <row r="4" spans="1:5" s="24" customFormat="1" ht="12.75">
      <c r="A4" s="25"/>
      <c r="B4" s="25"/>
      <c r="C4" s="25"/>
      <c r="D4" s="25"/>
      <c r="E4" s="25"/>
    </row>
    <row r="5" spans="1:5" s="24" customFormat="1" ht="12.75" customHeight="1">
      <c r="A5" s="25"/>
      <c r="B5" s="25"/>
      <c r="C5" s="25"/>
      <c r="D5" s="25"/>
      <c r="E5" s="25"/>
    </row>
    <row r="6" spans="1:5" s="24" customFormat="1" ht="19.5" customHeight="1">
      <c r="A6" s="33" t="s">
        <v>27</v>
      </c>
      <c r="B6" s="33"/>
      <c r="C6" s="33"/>
      <c r="D6" s="33"/>
      <c r="E6" s="33"/>
    </row>
    <row r="7" spans="1:5" s="24" customFormat="1" ht="11.25" customHeight="1">
      <c r="A7" s="26"/>
      <c r="B7" s="26"/>
      <c r="C7" s="26"/>
      <c r="D7" s="26"/>
      <c r="E7" s="26"/>
    </row>
    <row r="8" spans="1:5" s="24" customFormat="1" ht="18.75" customHeight="1">
      <c r="A8" s="34" t="s">
        <v>28</v>
      </c>
      <c r="B8" s="35"/>
      <c r="C8" s="35"/>
      <c r="D8" s="35"/>
      <c r="E8" s="35"/>
    </row>
    <row r="9" spans="1:5" s="24" customFormat="1" ht="19.5" customHeight="1">
      <c r="A9" s="33" t="s">
        <v>29</v>
      </c>
      <c r="B9" s="33"/>
      <c r="C9" s="33"/>
      <c r="D9" s="33"/>
      <c r="E9" s="33"/>
    </row>
    <row r="10" spans="1:5" s="27" customFormat="1" ht="18.75">
      <c r="A10" s="36"/>
      <c r="B10" s="36"/>
      <c r="C10" s="36"/>
      <c r="D10" s="36"/>
      <c r="E10" s="36"/>
    </row>
    <row r="11" spans="1:5" s="28" customFormat="1" ht="15.75">
      <c r="A11" s="37" t="s">
        <v>30</v>
      </c>
      <c r="B11" s="37"/>
      <c r="C11" s="37"/>
      <c r="D11" s="37"/>
      <c r="E11" s="37"/>
    </row>
    <row r="12" spans="1:5" s="24" customFormat="1" ht="6" customHeight="1">
      <c r="A12" s="25"/>
      <c r="B12" s="25"/>
      <c r="C12" s="25"/>
      <c r="D12" s="25"/>
      <c r="E12" s="25"/>
    </row>
    <row r="13" spans="1:5" s="5" customFormat="1" ht="33" customHeight="1">
      <c r="A13" s="29" t="s">
        <v>31</v>
      </c>
      <c r="B13" s="29"/>
      <c r="C13" s="38" t="s">
        <v>32</v>
      </c>
      <c r="D13" s="38"/>
      <c r="E13" s="38"/>
    </row>
    <row r="14" s="1" customFormat="1" ht="15.75" customHeight="1">
      <c r="B14" s="6" t="s">
        <v>9</v>
      </c>
    </row>
    <row r="15" s="1" customFormat="1" ht="15.75" customHeight="1">
      <c r="B15" s="6" t="s">
        <v>3</v>
      </c>
    </row>
    <row r="16" s="1" customFormat="1" ht="15" customHeight="1">
      <c r="B16" s="6" t="str">
        <f>C19</f>
        <v>за січень - серпень 2019 року</v>
      </c>
    </row>
    <row r="17" s="1" customFormat="1" ht="15" customHeight="1"/>
    <row r="18" spans="1:9" s="8" customFormat="1" ht="57.75" customHeight="1">
      <c r="A18" s="30" t="s">
        <v>0</v>
      </c>
      <c r="B18" s="2" t="s">
        <v>24</v>
      </c>
      <c r="C18" s="2" t="s">
        <v>4</v>
      </c>
      <c r="D18" s="32" t="s">
        <v>36</v>
      </c>
      <c r="E18" s="32"/>
      <c r="I18" s="18" t="s">
        <v>26</v>
      </c>
    </row>
    <row r="19" spans="1:5" s="8" customFormat="1" ht="39.75" customHeight="1">
      <c r="A19" s="31"/>
      <c r="B19" s="3" t="s">
        <v>35</v>
      </c>
      <c r="C19" s="3" t="s">
        <v>34</v>
      </c>
      <c r="D19" s="14" t="s">
        <v>19</v>
      </c>
      <c r="E19" s="14" t="s">
        <v>20</v>
      </c>
    </row>
    <row r="20" spans="1:5" s="1" customFormat="1" ht="18" customHeight="1">
      <c r="A20" s="9" t="s">
        <v>18</v>
      </c>
      <c r="B20" s="16">
        <v>38395.14</v>
      </c>
      <c r="C20" s="16">
        <v>38161.3</v>
      </c>
      <c r="D20" s="15">
        <f>C20/B20*100</f>
        <v>99.39096458562204</v>
      </c>
      <c r="E20" s="12">
        <f>C20-B20</f>
        <v>-233.8399999999965</v>
      </c>
    </row>
    <row r="21" spans="1:5" s="1" customFormat="1" ht="18" customHeight="1">
      <c r="A21" s="9" t="s">
        <v>5</v>
      </c>
      <c r="B21" s="16">
        <v>15</v>
      </c>
      <c r="C21" s="16">
        <v>9.5</v>
      </c>
      <c r="D21" s="15">
        <f aca="true" t="shared" si="0" ref="D21:D34">C21/B21*100</f>
        <v>63.33333333333333</v>
      </c>
      <c r="E21" s="12">
        <f aca="true" t="shared" si="1" ref="E21:E37">C21-B21</f>
        <v>-5.5</v>
      </c>
    </row>
    <row r="22" spans="1:5" s="1" customFormat="1" ht="38.25" customHeight="1">
      <c r="A22" s="9" t="s">
        <v>16</v>
      </c>
      <c r="B22" s="16">
        <v>1227.1</v>
      </c>
      <c r="C22" s="16">
        <v>2199.4</v>
      </c>
      <c r="D22" s="18" t="s">
        <v>26</v>
      </c>
      <c r="E22" s="12">
        <f t="shared" si="1"/>
        <v>972.3000000000002</v>
      </c>
    </row>
    <row r="23" spans="1:5" s="1" customFormat="1" ht="19.5" customHeight="1">
      <c r="A23" s="9" t="s">
        <v>17</v>
      </c>
      <c r="B23" s="16">
        <v>43.231</v>
      </c>
      <c r="C23" s="16">
        <v>125.6</v>
      </c>
      <c r="D23" s="18" t="s">
        <v>26</v>
      </c>
      <c r="E23" s="12">
        <f t="shared" si="1"/>
        <v>82.369</v>
      </c>
    </row>
    <row r="24" spans="1:5" s="1" customFormat="1" ht="18" customHeight="1">
      <c r="A24" s="9" t="s">
        <v>11</v>
      </c>
      <c r="B24" s="16">
        <v>3569</v>
      </c>
      <c r="C24" s="16">
        <v>3752.9</v>
      </c>
      <c r="D24" s="15">
        <f t="shared" si="0"/>
        <v>105.15270383861026</v>
      </c>
      <c r="E24" s="12">
        <f t="shared" si="1"/>
        <v>183.9000000000001</v>
      </c>
    </row>
    <row r="25" spans="1:5" s="1" customFormat="1" ht="18" customHeight="1">
      <c r="A25" s="9" t="s">
        <v>13</v>
      </c>
      <c r="B25" s="16">
        <f>SUM(B26:B30)</f>
        <v>23612.4</v>
      </c>
      <c r="C25" s="16">
        <v>29218.7</v>
      </c>
      <c r="D25" s="15">
        <f t="shared" si="0"/>
        <v>123.74303332147517</v>
      </c>
      <c r="E25" s="12">
        <f t="shared" si="1"/>
        <v>5606.299999999999</v>
      </c>
    </row>
    <row r="26" spans="1:6" s="13" customFormat="1" ht="30" customHeight="1">
      <c r="A26" s="11" t="s">
        <v>12</v>
      </c>
      <c r="B26" s="17">
        <v>1438.7</v>
      </c>
      <c r="C26" s="17">
        <v>1715</v>
      </c>
      <c r="D26" s="15">
        <f t="shared" si="0"/>
        <v>119.20483770070203</v>
      </c>
      <c r="E26" s="12">
        <f t="shared" si="1"/>
        <v>276.29999999999995</v>
      </c>
      <c r="F26" s="13" t="s">
        <v>33</v>
      </c>
    </row>
    <row r="27" spans="1:5" s="13" customFormat="1" ht="15.75" customHeight="1">
      <c r="A27" s="11" t="s">
        <v>6</v>
      </c>
      <c r="B27" s="17">
        <v>11458.3</v>
      </c>
      <c r="C27" s="17">
        <v>13968</v>
      </c>
      <c r="D27" s="15">
        <f t="shared" si="0"/>
        <v>121.90290008116389</v>
      </c>
      <c r="E27" s="12">
        <f t="shared" si="1"/>
        <v>2509.7000000000007</v>
      </c>
    </row>
    <row r="28" spans="1:5" s="13" customFormat="1" ht="18" customHeight="1">
      <c r="A28" s="11" t="s">
        <v>21</v>
      </c>
      <c r="B28" s="17">
        <v>0</v>
      </c>
      <c r="C28" s="17">
        <v>79.2</v>
      </c>
      <c r="D28" s="15"/>
      <c r="E28" s="12">
        <f t="shared" si="1"/>
        <v>79.2</v>
      </c>
    </row>
    <row r="29" spans="1:5" s="13" customFormat="1" ht="18" customHeight="1">
      <c r="A29" s="11" t="s">
        <v>14</v>
      </c>
      <c r="B29" s="17">
        <v>92</v>
      </c>
      <c r="C29" s="17">
        <v>257</v>
      </c>
      <c r="D29" s="18" t="s">
        <v>26</v>
      </c>
      <c r="E29" s="12">
        <f t="shared" si="1"/>
        <v>165</v>
      </c>
    </row>
    <row r="30" spans="1:5" s="13" customFormat="1" ht="15.75" customHeight="1">
      <c r="A30" s="11" t="s">
        <v>15</v>
      </c>
      <c r="B30" s="17">
        <v>10623.4</v>
      </c>
      <c r="C30" s="17">
        <v>13200.2</v>
      </c>
      <c r="D30" s="15">
        <f t="shared" si="0"/>
        <v>124.25588794547886</v>
      </c>
      <c r="E30" s="12">
        <f t="shared" si="1"/>
        <v>2576.800000000001</v>
      </c>
    </row>
    <row r="31" spans="1:5" s="13" customFormat="1" ht="56.25" customHeight="1">
      <c r="A31" s="9" t="s">
        <v>10</v>
      </c>
      <c r="B31" s="17">
        <v>16</v>
      </c>
      <c r="C31" s="17">
        <v>11.6</v>
      </c>
      <c r="D31" s="15">
        <f t="shared" si="0"/>
        <v>72.5</v>
      </c>
      <c r="E31" s="12">
        <f t="shared" si="1"/>
        <v>-4.4</v>
      </c>
    </row>
    <row r="32" spans="1:5" s="13" customFormat="1" ht="23.25" customHeight="1">
      <c r="A32" s="9" t="s">
        <v>2</v>
      </c>
      <c r="B32" s="16">
        <v>12.9</v>
      </c>
      <c r="C32" s="16">
        <v>39.4</v>
      </c>
      <c r="D32" s="18" t="s">
        <v>26</v>
      </c>
      <c r="E32" s="12">
        <f t="shared" si="1"/>
        <v>26.5</v>
      </c>
    </row>
    <row r="33" spans="1:5" s="1" customFormat="1" ht="57.75" customHeight="1">
      <c r="A33" s="9" t="s">
        <v>25</v>
      </c>
      <c r="B33" s="16">
        <v>409.8</v>
      </c>
      <c r="C33" s="16">
        <v>532.6</v>
      </c>
      <c r="D33" s="15">
        <f t="shared" si="0"/>
        <v>129.96583699365544</v>
      </c>
      <c r="E33" s="12">
        <f t="shared" si="1"/>
        <v>122.80000000000001</v>
      </c>
    </row>
    <row r="34" spans="1:5" s="1" customFormat="1" ht="21.75" customHeight="1">
      <c r="A34" s="9" t="s">
        <v>23</v>
      </c>
      <c r="B34" s="16">
        <v>1797</v>
      </c>
      <c r="C34" s="16">
        <v>2126.2</v>
      </c>
      <c r="D34" s="15">
        <f t="shared" si="0"/>
        <v>118.31942125765163</v>
      </c>
      <c r="E34" s="12">
        <f t="shared" si="1"/>
        <v>329.1999999999998</v>
      </c>
    </row>
    <row r="35" spans="1:5" s="1" customFormat="1" ht="36" customHeight="1">
      <c r="A35" s="9" t="s">
        <v>22</v>
      </c>
      <c r="B35" s="16">
        <v>58.1</v>
      </c>
      <c r="C35" s="16">
        <v>179.9</v>
      </c>
      <c r="D35" s="18" t="s">
        <v>26</v>
      </c>
      <c r="E35" s="12">
        <f t="shared" si="1"/>
        <v>121.80000000000001</v>
      </c>
    </row>
    <row r="36" spans="1:5" s="1" customFormat="1" ht="21.75" customHeight="1">
      <c r="A36" s="9" t="s">
        <v>7</v>
      </c>
      <c r="B36" s="16">
        <v>0.2</v>
      </c>
      <c r="C36" s="16">
        <v>2.3</v>
      </c>
      <c r="D36" s="18" t="s">
        <v>26</v>
      </c>
      <c r="E36" s="12">
        <f t="shared" si="1"/>
        <v>2.0999999999999996</v>
      </c>
    </row>
    <row r="37" spans="1:5" s="1" customFormat="1" ht="27" customHeight="1">
      <c r="A37" s="9" t="s">
        <v>8</v>
      </c>
      <c r="B37" s="16">
        <v>72.4</v>
      </c>
      <c r="C37" s="16">
        <v>294.3</v>
      </c>
      <c r="D37" s="18" t="s">
        <v>26</v>
      </c>
      <c r="E37" s="12">
        <f t="shared" si="1"/>
        <v>221.9</v>
      </c>
    </row>
    <row r="38" spans="1:5" s="20" customFormat="1" ht="19.5" customHeight="1">
      <c r="A38" s="10" t="s">
        <v>1</v>
      </c>
      <c r="B38" s="19">
        <f>SUM(B20:B24,B25,B31:B37)</f>
        <v>69228.271</v>
      </c>
      <c r="C38" s="19">
        <f>SUM(C20:C24,C25,C31:C37)</f>
        <v>76653.70000000001</v>
      </c>
      <c r="D38" s="15">
        <f>C38/B38*100</f>
        <v>110.72600672057811</v>
      </c>
      <c r="E38" s="12">
        <f>C38-B38</f>
        <v>7425.429000000018</v>
      </c>
    </row>
    <row r="39" spans="2:3" s="7" customFormat="1" ht="15.75" customHeight="1">
      <c r="B39" s="21"/>
      <c r="C39" s="21"/>
    </row>
    <row r="40" s="4" customFormat="1" ht="20.25" customHeight="1">
      <c r="B40" s="22"/>
    </row>
    <row r="41" s="4" customFormat="1" ht="15"/>
    <row r="42" s="4" customFormat="1" ht="15"/>
    <row r="43" s="4" customFormat="1" ht="15"/>
    <row r="44" s="4" customFormat="1" ht="15"/>
    <row r="45" s="4" customFormat="1" ht="15"/>
    <row r="46" s="4" customFormat="1" ht="15"/>
    <row r="47" s="4" customFormat="1" ht="15"/>
    <row r="48" s="4" customFormat="1" ht="15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  <row r="57" s="4" customFormat="1" ht="15"/>
    <row r="58" s="4" customFormat="1" ht="15"/>
    <row r="59" s="4" customFormat="1" ht="15"/>
    <row r="60" s="4" customFormat="1" ht="15"/>
    <row r="61" s="4" customFormat="1" ht="15"/>
    <row r="62" s="4" customFormat="1" ht="15"/>
    <row r="63" s="4" customFormat="1" ht="15"/>
    <row r="64" s="4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</sheetData>
  <sheetProtection/>
  <mergeCells count="8">
    <mergeCell ref="A18:A19"/>
    <mergeCell ref="D18:E18"/>
    <mergeCell ref="A6:E6"/>
    <mergeCell ref="A8:E8"/>
    <mergeCell ref="A9:E9"/>
    <mergeCell ref="A10:E10"/>
    <mergeCell ref="A11:E11"/>
    <mergeCell ref="C13:E13"/>
  </mergeCells>
  <printOptions/>
  <pageMargins left="0.984251968503937" right="0.3937007874015748" top="0.7874015748031497" bottom="0.3937007874015748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ххх</cp:lastModifiedBy>
  <cp:lastPrinted>2019-03-18T10:42:23Z</cp:lastPrinted>
  <dcterms:created xsi:type="dcterms:W3CDTF">2003-06-12T05:22:25Z</dcterms:created>
  <dcterms:modified xsi:type="dcterms:W3CDTF">2019-09-13T13:39:28Z</dcterms:modified>
  <cp:category/>
  <cp:version/>
  <cp:contentType/>
  <cp:contentStatus/>
</cp:coreProperties>
</file>